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355" windowHeight="8520" activeTab="3"/>
  </bookViews>
  <sheets>
    <sheet name="План ФХД" sheetId="1" r:id="rId1"/>
    <sheet name="раздел 1" sheetId="2" r:id="rId2"/>
    <sheet name="раздел 2" sheetId="3" r:id="rId3"/>
    <sheet name="разд.3 " sheetId="4" r:id="rId4"/>
  </sheets>
  <definedNames/>
  <calcPr fullCalcOnLoad="1"/>
</workbook>
</file>

<file path=xl/sharedStrings.xml><?xml version="1.0" encoding="utf-8"?>
<sst xmlns="http://schemas.openxmlformats.org/spreadsheetml/2006/main" count="138" uniqueCount="121">
  <si>
    <t>№ п/п</t>
  </si>
  <si>
    <t>УТВЕРЖДАЮ</t>
  </si>
  <si>
    <t>ФИНАНСОВО-ХОЗЯЙСТВЕННОЙ ДЕЯТЕЛЬНОСТИ</t>
  </si>
  <si>
    <t>наименование государственного учреждения</t>
  </si>
  <si>
    <t>дата составления документа</t>
  </si>
  <si>
    <t>Сведения о государственном учреждении</t>
  </si>
  <si>
    <t>Наименование органа, осуществляющего функции и полномочия учредителя</t>
  </si>
  <si>
    <t>Министерство социальной защиты населения Республики Мордовия</t>
  </si>
  <si>
    <t>Сведения о трудовом договоре, заключенном с руководителем государственного учреждения</t>
  </si>
  <si>
    <t>наименование исполнительного органа государственной власти, заключившего трудовой договор</t>
  </si>
  <si>
    <t>Раздел 1. Краткая характеристика деятельности государственного учреждения</t>
  </si>
  <si>
    <t>Наименование показателей, характеризующих деятельность государственного учреждения</t>
  </si>
  <si>
    <t>Цели деятельности государственного учреждения в соответствии с федеральными законами, иными нормативными правовыми актами и уставом государственного учреждения</t>
  </si>
  <si>
    <t>Виды деятельности государственного учреждения, относящиеся к его основным видам деятельности в соответствии с уставом государственного учреждения</t>
  </si>
  <si>
    <t>Перечень услуг (работ), относящихся в соответствии с уставом к основным видам деятельности государственного учреждения, предоставление которых для физических и (или) юридических лиц осуществляется за плату</t>
  </si>
  <si>
    <t>Общая балансовая стоимость недвижимого государственного имущества на дату составления Плана, в том числе:</t>
  </si>
  <si>
    <t>балансовая стоимость имущества, закрепленного собственником имущества за государственным учреждением на праве оперативного управления</t>
  </si>
  <si>
    <t>балансовая стоимость приобретенного государственным учреждением за счет выделенных собственником имущества учреждения средств</t>
  </si>
  <si>
    <t>балансовая стоимость приобретенного государственным учреждением за счет доходов, полученных от иной приносящей доход деятельности</t>
  </si>
  <si>
    <t>Общая балансовая стоимость движимого государственного имущества на дату составления Плана, в том числе:</t>
  </si>
  <si>
    <t>балансовая стоимость особо ценного движимого имущества</t>
  </si>
  <si>
    <t>Иная информация по решению органа, осуществляющего функции и полномочия учредителя</t>
  </si>
  <si>
    <t>Раздел 2. Показатели финансового состояния государственного учреждения (*)</t>
  </si>
  <si>
    <t>Наименование показателя</t>
  </si>
  <si>
    <t>Очередной (планируемый) финансовый год</t>
  </si>
  <si>
    <t>Нефинансовые активы, всего:</t>
  </si>
  <si>
    <t>из них:</t>
  </si>
  <si>
    <t>недвижимое имущество, всего:</t>
  </si>
  <si>
    <t>в том числе:</t>
  </si>
  <si>
    <t>жилое помещение</t>
  </si>
  <si>
    <t>нежилое помещение</t>
  </si>
  <si>
    <t>сооружения</t>
  </si>
  <si>
    <t>остаточная стоимость</t>
  </si>
  <si>
    <t>особо ценное имущество, всего:</t>
  </si>
  <si>
    <t>транспортные средства</t>
  </si>
  <si>
    <t>машины и оборудование</t>
  </si>
  <si>
    <t>Финансовые активы, всего: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</si>
  <si>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</si>
  <si>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</si>
  <si>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</si>
  <si>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просроченная кредиторская задолженность</t>
  </si>
  <si>
    <t xml:space="preserve"> Примечание:</t>
  </si>
  <si>
    <t>* - данные о нефинансовых и финансовых активах, обязательствах указываются на последнюю отчетную дату, предшествующую дате составления Плана</t>
  </si>
  <si>
    <t>Раздел 3. Плановые показатели по поступлениям и выплатам государственного учреждения</t>
  </si>
  <si>
    <t>Всего</t>
  </si>
  <si>
    <t>в том числе</t>
  </si>
  <si>
    <t>Планируемый остаток средств на начало планируемого года</t>
  </si>
  <si>
    <t>Поступления, всего:</t>
  </si>
  <si>
    <t>Выплаты, всего: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</si>
  <si>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</si>
  <si>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</si>
  <si>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</si>
  <si>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</si>
  <si>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</si>
  <si>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</si>
  <si>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</si>
  <si>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Планируемый остаток средств на конец планируемого года</t>
  </si>
  <si>
    <t>Справочно:</t>
  </si>
  <si>
    <t>Прочие выплаты</t>
  </si>
  <si>
    <t>Транспортные услуги</t>
  </si>
  <si>
    <t>Плановый период</t>
  </si>
  <si>
    <t>по лицевым счетам, открытым в органах, осуществляющих ведение лицевых счетов учреждений</t>
  </si>
  <si>
    <t xml:space="preserve">Первый год </t>
  </si>
  <si>
    <t xml:space="preserve">Второй год </t>
  </si>
  <si>
    <t>Очередной (планируемый) финансовый год, всего, в том числе:</t>
  </si>
  <si>
    <t>субсидии на выполнение государственного задания</t>
  </si>
  <si>
    <t>субсидии на иные цели</t>
  </si>
  <si>
    <t>поступления  от оказания платных услуг</t>
  </si>
  <si>
    <t>5=6+7+8</t>
  </si>
  <si>
    <t>Арендная плата за пользование имуществом</t>
  </si>
  <si>
    <t>Пособия по социальной помощи населению</t>
  </si>
  <si>
    <t>Увеличение стоимости основных cредств</t>
  </si>
  <si>
    <t>Увеличение стоимости материальных запасов, в том числе:</t>
  </si>
  <si>
    <t>приобретение медикаментов, перевязочных средств</t>
  </si>
  <si>
    <t>приобретение продуктов питания</t>
  </si>
  <si>
    <t>прочие материальные запасы</t>
  </si>
  <si>
    <t>Объем публичных обязательств, всего</t>
  </si>
  <si>
    <t>Руководитель  _____________________    _______________________</t>
  </si>
  <si>
    <t xml:space="preserve">                  (подпись)                              (расшифровка подписи)</t>
  </si>
  <si>
    <t>Руководитель финансово-экономи-</t>
  </si>
  <si>
    <t>ческой службы   ______________________       __________________________</t>
  </si>
  <si>
    <t xml:space="preserve">                ( подпись)                              (расшифровка подписи)</t>
  </si>
  <si>
    <t>исполнитель           (должность)              (подпись)         (расшифровка подписи)   (телефон)</t>
  </si>
  <si>
    <t>производственный и хозяйственный инвентарь</t>
  </si>
  <si>
    <t xml:space="preserve"> ПЛАН</t>
  </si>
  <si>
    <t xml:space="preserve"> Заместитель министра социальной защиты населения Республики Мордовия  ______________  В.А. Томилин</t>
  </si>
  <si>
    <t>приобретение мягкого инвентаря</t>
  </si>
  <si>
    <t>В.С.Кукушкин</t>
  </si>
  <si>
    <t>83445-2-21-82</t>
  </si>
  <si>
    <t>Ответственный  .гл. бухгалтер   _______________Л.Г.Лискина    __________</t>
  </si>
  <si>
    <t>Г.Лискина</t>
  </si>
  <si>
    <t>Учреждение предоставляет гражданам в зависимости от степени и характера индивидуальной потребности социально-бытовые, социально-медицинские, социально-психологические, социально-трудовые и иные услуги в соответствии с законом Республики Мордовия, утверждающим перечень социальных услуг, предоставляемых поставщиками социальных услуг в Республике Мордовия, с учетом стандарта предоставления социальных услуг в стационарной форме социального обслуживания, установленного постановлением Правительства Республики Мордовия, а также осуществляет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</t>
  </si>
  <si>
    <t xml:space="preserve"> Создание для граждан наиболее адекватных по их возрасту и состоянию здоровья социально - бытовых условий жизнедеятельности; осуществление мероприятий реабилитационного, медицинского, социального и лечебно-трудового характера; организация ухода за проживающими, их отдыха и досуга, проведение лечебно-оздоровительных и профилактических мероприятий.</t>
  </si>
  <si>
    <t>Предметом деятельности Учреждения является обеспечение постоянного проживания граждан, полностью или частично утративших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</si>
  <si>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Полное официальное наименование государственного учреждения         </t>
  </si>
  <si>
    <t>Государственное бюджетное стационарное учреждение социального обслуживания системы социальной защиты населения Республики Мордовия "Темниковский детский дом-инетрнат для детей с физическими недостатками"</t>
  </si>
  <si>
    <t xml:space="preserve">Юридический адрес (местонахождение)                         </t>
  </si>
  <si>
    <t>Республика Мордовия, г.Темников, ул.Первомайская, д.30</t>
  </si>
  <si>
    <t xml:space="preserve">Почтовый адрес                                             </t>
  </si>
  <si>
    <t xml:space="preserve">Телефон (факс)                                              </t>
  </si>
  <si>
    <t>8-83445-2-27-96</t>
  </si>
  <si>
    <t xml:space="preserve">Адрес электронной почты                                   </t>
  </si>
  <si>
    <t>szn.temndi@e-mordovia.ru</t>
  </si>
  <si>
    <t xml:space="preserve">Ведомственная подчиненность </t>
  </si>
  <si>
    <t xml:space="preserve">ИНН           </t>
  </si>
  <si>
    <t xml:space="preserve">КПП               </t>
  </si>
  <si>
    <t>Код по Общероссийскому классификатору единиц измерения (ОКЕИ)</t>
  </si>
  <si>
    <t>Код по Общероссийскому классификатору валют (ОКВ)</t>
  </si>
  <si>
    <t xml:space="preserve">Сведения о руководителе государственного учреждения                       </t>
  </si>
  <si>
    <t>директор</t>
  </si>
  <si>
    <t>Ф.И.О. руководителя</t>
  </si>
  <si>
    <t>Кукушкин Владимир Степанович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</si>
  <si>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</si>
  <si>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</si>
  <si>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срок действия трудового договора, заключенного с руководителем государственного учреждения        </t>
  </si>
  <si>
    <t>2года</t>
  </si>
  <si>
    <t>ГБСУ СОССЗН РМ "Темниковский детский дом-инетрнат для детей с физическими недостатками"</t>
  </si>
  <si>
    <t>на 2017 год и на плановый период 2018 и 2019 годов</t>
  </si>
  <si>
    <t>16 января 2017 г.</t>
  </si>
  <si>
    <t xml:space="preserve">                                                                                                                                                     МП. подпись                                         </t>
  </si>
  <si>
    <t>"___16__"_____января_____________ 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</si>
</sst>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5" xfId="42" applyFont="1" applyBorder="1" applyAlignment="1" applyProtection="1">
      <alignment horizontal="justify" vertical="top" wrapText="1"/>
      <protection/>
    </xf>
    <xf numFmtId="2" fontId="10" fillId="0" borderId="15" xfId="0" applyNumberFormat="1" applyFont="1" applyBorder="1" applyAlignment="1">
      <alignment horizontal="justify" vertical="top" wrapText="1"/>
    </xf>
    <xf numFmtId="0" fontId="10" fillId="0" borderId="15" xfId="0" applyFont="1" applyBorder="1" applyAlignment="1">
      <alignment horizontal="justify" vertical="top" wrapText="1"/>
    </xf>
    <xf numFmtId="2" fontId="10" fillId="34" borderId="15" xfId="0" applyNumberFormat="1" applyFont="1" applyFill="1" applyBorder="1" applyAlignment="1">
      <alignment horizontal="justify" vertical="top" wrapText="1"/>
    </xf>
    <xf numFmtId="2" fontId="9" fillId="0" borderId="15" xfId="0" applyNumberFormat="1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9" fillId="35" borderId="15" xfId="0" applyFont="1" applyFill="1" applyBorder="1" applyAlignment="1">
      <alignment horizontal="justify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center" wrapText="1"/>
    </xf>
    <xf numFmtId="2" fontId="10" fillId="35" borderId="15" xfId="0" applyNumberFormat="1" applyFont="1" applyFill="1" applyBorder="1" applyAlignment="1">
      <alignment horizontal="justify" vertical="top" wrapText="1"/>
    </xf>
    <xf numFmtId="0" fontId="9" fillId="0" borderId="15" xfId="42" applyFont="1" applyBorder="1" applyAlignment="1" applyProtection="1">
      <alignment horizontal="justify" vertical="top" wrapText="1"/>
      <protection/>
    </xf>
    <xf numFmtId="0" fontId="11" fillId="0" borderId="15" xfId="0" applyFont="1" applyBorder="1" applyAlignment="1">
      <alignment horizontal="justify"/>
    </xf>
    <xf numFmtId="2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 horizontal="justify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2" fontId="13" fillId="0" borderId="15" xfId="0" applyNumberFormat="1" applyFont="1" applyBorder="1" applyAlignment="1">
      <alignment horizontal="justify" vertical="top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9" fillId="0" borderId="19" xfId="0" applyFont="1" applyBorder="1" applyAlignment="1">
      <alignment horizontal="justify" vertical="center" wrapText="1"/>
    </xf>
    <xf numFmtId="0" fontId="15" fillId="0" borderId="1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zn.temndi@e-mordovia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="90" zoomScaleSheetLayoutView="90" zoomScalePageLayoutView="0" workbookViewId="0" topLeftCell="A10">
      <selection activeCell="B6" sqref="B6:D6"/>
    </sheetView>
  </sheetViews>
  <sheetFormatPr defaultColWidth="9.00390625" defaultRowHeight="12.75"/>
  <cols>
    <col min="1" max="1" width="9.125" style="2" customWidth="1"/>
    <col min="2" max="2" width="8.00390625" style="2" customWidth="1"/>
    <col min="3" max="3" width="62.00390625" style="2" customWidth="1"/>
    <col min="4" max="4" width="53.625" style="2" customWidth="1"/>
    <col min="5" max="16384" width="9.125" style="2" customWidth="1"/>
  </cols>
  <sheetData>
    <row r="1" spans="2:4" s="1" customFormat="1" ht="18.75">
      <c r="B1" s="53" t="s">
        <v>1</v>
      </c>
      <c r="C1" s="53"/>
      <c r="D1" s="53"/>
    </row>
    <row r="2" spans="2:4" ht="18.75">
      <c r="B2" s="54" t="s">
        <v>120</v>
      </c>
      <c r="C2" s="54"/>
      <c r="D2" s="54"/>
    </row>
    <row r="3" spans="2:4" ht="33" customHeight="1">
      <c r="B3" s="55" t="s">
        <v>85</v>
      </c>
      <c r="C3" s="55"/>
      <c r="D3" s="55"/>
    </row>
    <row r="4" spans="2:4" ht="18.75">
      <c r="B4" s="51" t="s">
        <v>119</v>
      </c>
      <c r="C4" s="51"/>
      <c r="D4" s="51"/>
    </row>
    <row r="5" spans="2:4" ht="14.25" customHeight="1">
      <c r="B5" s="3"/>
      <c r="C5" s="3"/>
      <c r="D5" s="3"/>
    </row>
    <row r="6" spans="2:4" s="1" customFormat="1" ht="18.75">
      <c r="B6" s="58" t="s">
        <v>84</v>
      </c>
      <c r="C6" s="58"/>
      <c r="D6" s="58"/>
    </row>
    <row r="7" spans="2:4" s="1" customFormat="1" ht="18.75">
      <c r="B7" s="58" t="s">
        <v>2</v>
      </c>
      <c r="C7" s="58"/>
      <c r="D7" s="58"/>
    </row>
    <row r="8" spans="2:4" ht="6.75" customHeight="1">
      <c r="B8" s="3"/>
      <c r="C8" s="3"/>
      <c r="D8" s="3"/>
    </row>
    <row r="9" spans="2:4" ht="18.75">
      <c r="B9" s="52" t="s">
        <v>116</v>
      </c>
      <c r="C9" s="52"/>
      <c r="D9" s="52"/>
    </row>
    <row r="10" spans="2:4" ht="18.75">
      <c r="B10" s="51" t="s">
        <v>3</v>
      </c>
      <c r="C10" s="51"/>
      <c r="D10" s="51"/>
    </row>
    <row r="11" spans="2:4" ht="23.25" customHeight="1">
      <c r="B11" s="51" t="s">
        <v>117</v>
      </c>
      <c r="C11" s="51"/>
      <c r="D11" s="51"/>
    </row>
    <row r="12" spans="2:4" ht="23.25" customHeight="1">
      <c r="B12" s="52" t="s">
        <v>118</v>
      </c>
      <c r="C12" s="52"/>
      <c r="D12" s="52"/>
    </row>
    <row r="13" spans="2:4" ht="23.25" customHeight="1">
      <c r="B13" s="51" t="s">
        <v>4</v>
      </c>
      <c r="C13" s="51"/>
      <c r="D13" s="51"/>
    </row>
    <row r="14" spans="2:4" ht="19.5" thickBot="1">
      <c r="B14" s="3"/>
      <c r="C14" s="3"/>
      <c r="D14" s="3"/>
    </row>
    <row r="15" spans="2:4" s="4" customFormat="1" ht="19.5" thickBot="1">
      <c r="B15" s="5" t="s">
        <v>0</v>
      </c>
      <c r="C15" s="6" t="s">
        <v>5</v>
      </c>
      <c r="D15" s="6"/>
    </row>
    <row r="16" spans="2:5" s="7" customFormat="1" ht="54" customHeight="1">
      <c r="B16" s="8">
        <v>1</v>
      </c>
      <c r="C16" s="45" t="s">
        <v>94</v>
      </c>
      <c r="D16" s="46" t="s">
        <v>95</v>
      </c>
      <c r="E16" s="46"/>
    </row>
    <row r="17" spans="2:5" s="7" customFormat="1" ht="41.25" customHeight="1">
      <c r="B17" s="9">
        <v>2</v>
      </c>
      <c r="C17" s="45" t="s">
        <v>6</v>
      </c>
      <c r="D17" s="46" t="s">
        <v>7</v>
      </c>
      <c r="E17" s="46"/>
    </row>
    <row r="18" spans="2:5" s="7" customFormat="1" ht="35.25" customHeight="1">
      <c r="B18" s="9">
        <v>3</v>
      </c>
      <c r="C18" s="45" t="s">
        <v>96</v>
      </c>
      <c r="D18" s="46" t="s">
        <v>97</v>
      </c>
      <c r="E18" s="46"/>
    </row>
    <row r="19" spans="2:5" s="7" customFormat="1" ht="18.75">
      <c r="B19" s="9">
        <v>4</v>
      </c>
      <c r="C19" s="45" t="s">
        <v>98</v>
      </c>
      <c r="D19" s="59"/>
      <c r="E19" s="59"/>
    </row>
    <row r="20" spans="2:5" s="7" customFormat="1" ht="18.75">
      <c r="B20" s="9">
        <v>5</v>
      </c>
      <c r="C20" s="45" t="s">
        <v>99</v>
      </c>
      <c r="D20" s="46" t="s">
        <v>100</v>
      </c>
      <c r="E20" s="46"/>
    </row>
    <row r="21" spans="2:5" s="7" customFormat="1" ht="18.75">
      <c r="B21" s="9">
        <v>6</v>
      </c>
      <c r="C21" s="45" t="s">
        <v>101</v>
      </c>
      <c r="D21" s="60" t="s">
        <v>102</v>
      </c>
      <c r="E21" s="60"/>
    </row>
    <row r="22" spans="2:5" s="7" customFormat="1" ht="31.5" customHeight="1">
      <c r="B22" s="9">
        <v>7</v>
      </c>
      <c r="C22" s="45" t="s">
        <v>103</v>
      </c>
      <c r="D22" s="46" t="s">
        <v>7</v>
      </c>
      <c r="E22" s="46"/>
    </row>
    <row r="23" spans="2:5" s="7" customFormat="1" ht="18.75">
      <c r="B23" s="9">
        <v>8</v>
      </c>
      <c r="C23" s="45" t="s">
        <v>104</v>
      </c>
      <c r="D23" s="46">
        <v>1319108642</v>
      </c>
      <c r="E23" s="46"/>
    </row>
    <row r="24" spans="2:5" s="7" customFormat="1" ht="18.75">
      <c r="B24" s="9">
        <v>9</v>
      </c>
      <c r="C24" s="45" t="s">
        <v>105</v>
      </c>
      <c r="D24" s="46">
        <v>131901001</v>
      </c>
      <c r="E24" s="46"/>
    </row>
    <row r="25" spans="2:5" s="7" customFormat="1" ht="18.75">
      <c r="B25" s="9">
        <v>10</v>
      </c>
      <c r="C25" s="45" t="s">
        <v>106</v>
      </c>
      <c r="D25" s="46">
        <v>383</v>
      </c>
      <c r="E25" s="46"/>
    </row>
    <row r="26" spans="2:5" s="7" customFormat="1" ht="18.75">
      <c r="B26" s="9">
        <v>11</v>
      </c>
      <c r="C26" s="45" t="s">
        <v>107</v>
      </c>
      <c r="D26" s="46">
        <v>643</v>
      </c>
      <c r="E26" s="46"/>
    </row>
    <row r="27" spans="1:5" s="7" customFormat="1" ht="18.75">
      <c r="A27" s="56"/>
      <c r="B27" s="57">
        <v>12</v>
      </c>
      <c r="C27" s="45" t="s">
        <v>108</v>
      </c>
      <c r="D27" s="46" t="s">
        <v>109</v>
      </c>
      <c r="E27" s="46"/>
    </row>
    <row r="28" spans="1:5" s="7" customFormat="1" ht="18.75">
      <c r="A28" s="56"/>
      <c r="B28" s="57"/>
      <c r="C28" s="45" t="s">
        <v>110</v>
      </c>
      <c r="D28" s="46" t="s">
        <v>111</v>
      </c>
      <c r="E28" s="46"/>
    </row>
    <row r="29" spans="2:5" s="7" customFormat="1" ht="25.5">
      <c r="B29" s="48">
        <v>13</v>
      </c>
      <c r="C29" s="45" t="s">
        <v>8</v>
      </c>
      <c r="D29" s="46"/>
      <c r="E29" s="46"/>
    </row>
    <row r="30" spans="2:5" s="7" customFormat="1" ht="18.75">
      <c r="B30" s="49"/>
      <c r="C30" s="45" t="s">
        <v>112</v>
      </c>
      <c r="D30" s="47">
        <v>42200</v>
      </c>
      <c r="E30" s="47"/>
    </row>
    <row r="31" spans="2:5" s="7" customFormat="1" ht="18.75">
      <c r="B31" s="49"/>
      <c r="C31" s="45" t="s">
        <v>113</v>
      </c>
      <c r="D31" s="46">
        <v>273</v>
      </c>
      <c r="E31" s="46"/>
    </row>
    <row r="32" spans="2:5" s="7" customFormat="1" ht="25.5">
      <c r="B32" s="49"/>
      <c r="C32" s="45" t="s">
        <v>9</v>
      </c>
      <c r="D32" s="46" t="s">
        <v>7</v>
      </c>
      <c r="E32" s="46"/>
    </row>
    <row r="33" spans="2:5" s="7" customFormat="1" ht="50.25" customHeight="1" thickBot="1">
      <c r="B33" s="50"/>
      <c r="C33" s="45" t="s">
        <v>114</v>
      </c>
      <c r="D33" s="46" t="s">
        <v>115</v>
      </c>
      <c r="E33" s="46"/>
    </row>
    <row r="34" s="7" customFormat="1" ht="18.75">
      <c r="C34" s="10"/>
    </row>
    <row r="35" s="7" customFormat="1" ht="18.75">
      <c r="C35" s="10"/>
    </row>
    <row r="36" s="7" customFormat="1" ht="18.75">
      <c r="C36" s="10"/>
    </row>
    <row r="37" s="7" customFormat="1" ht="18.75">
      <c r="C37" s="10"/>
    </row>
    <row r="38" s="7" customFormat="1" ht="18.75">
      <c r="C38" s="10"/>
    </row>
    <row r="39" s="7" customFormat="1" ht="18.75">
      <c r="C39" s="10"/>
    </row>
    <row r="40" s="7" customFormat="1" ht="18.75">
      <c r="C40" s="10"/>
    </row>
    <row r="41" s="7" customFormat="1" ht="18.75">
      <c r="C41" s="10"/>
    </row>
    <row r="42" s="7" customFormat="1" ht="18.75">
      <c r="C42" s="10"/>
    </row>
    <row r="43" s="7" customFormat="1" ht="18.75">
      <c r="C43" s="10"/>
    </row>
    <row r="44" s="7" customFormat="1" ht="18.75">
      <c r="C44" s="10"/>
    </row>
    <row r="45" s="7" customFormat="1" ht="18.75">
      <c r="C45" s="10"/>
    </row>
    <row r="46" s="7" customFormat="1" ht="18.75">
      <c r="C46" s="10"/>
    </row>
    <row r="47" ht="18.75">
      <c r="C47" s="11"/>
    </row>
    <row r="48" ht="18.75">
      <c r="C48" s="11"/>
    </row>
    <row r="49" ht="18.75">
      <c r="C49" s="11"/>
    </row>
  </sheetData>
  <sheetProtection/>
  <mergeCells count="32">
    <mergeCell ref="A27:A28"/>
    <mergeCell ref="B27:B28"/>
    <mergeCell ref="B6:D6"/>
    <mergeCell ref="B7:D7"/>
    <mergeCell ref="B9:D9"/>
    <mergeCell ref="B10:D10"/>
    <mergeCell ref="D18:E18"/>
    <mergeCell ref="D19:E19"/>
    <mergeCell ref="D20:E20"/>
    <mergeCell ref="D21:E21"/>
    <mergeCell ref="B29:B33"/>
    <mergeCell ref="B11:D11"/>
    <mergeCell ref="B12:D12"/>
    <mergeCell ref="B13:D13"/>
    <mergeCell ref="B1:D1"/>
    <mergeCell ref="B2:D2"/>
    <mergeCell ref="B3:D3"/>
    <mergeCell ref="B4:D4"/>
    <mergeCell ref="D16:E16"/>
    <mergeCell ref="D17:E17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</mergeCells>
  <hyperlinks>
    <hyperlink ref="D21" r:id="rId1" display="szn.temndi@e-mordovia.ru"/>
  </hyperlinks>
  <printOptions/>
  <pageMargins left="0.3937007874015748" right="0" top="0.984251968503937" bottom="0.984251968503937" header="0.5118110236220472" footer="0.5118110236220472"/>
  <pageSetup horizontalDpi="600" verticalDpi="6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4"/>
  <sheetViews>
    <sheetView view="pageBreakPreview" zoomScale="80" zoomScaleNormal="75" zoomScaleSheetLayoutView="80" zoomScalePageLayoutView="0" workbookViewId="0" topLeftCell="A10">
      <selection activeCell="C5" sqref="C5:C14"/>
    </sheetView>
  </sheetViews>
  <sheetFormatPr defaultColWidth="9.00390625" defaultRowHeight="12.75"/>
  <cols>
    <col min="1" max="1" width="6.125" style="7" customWidth="1"/>
    <col min="2" max="2" width="57.75390625" style="7" customWidth="1"/>
    <col min="3" max="3" width="69.375" style="7" customWidth="1"/>
    <col min="4" max="16384" width="9.125" style="7" customWidth="1"/>
  </cols>
  <sheetData>
    <row r="1" spans="2:3" s="4" customFormat="1" ht="56.25" customHeight="1">
      <c r="B1" s="61" t="s">
        <v>10</v>
      </c>
      <c r="C1" s="61"/>
    </row>
    <row r="2" ht="19.5" thickBot="1"/>
    <row r="3" spans="2:3" ht="18.75">
      <c r="B3" s="62" t="s">
        <v>11</v>
      </c>
      <c r="C3" s="62"/>
    </row>
    <row r="4" spans="2:3" ht="19.5" thickBot="1">
      <c r="B4" s="63"/>
      <c r="C4" s="63"/>
    </row>
    <row r="5" spans="2:3" ht="93.75">
      <c r="B5" s="13" t="s">
        <v>12</v>
      </c>
      <c r="C5" s="43" t="s">
        <v>92</v>
      </c>
    </row>
    <row r="6" spans="2:3" ht="75">
      <c r="B6" s="14" t="s">
        <v>13</v>
      </c>
      <c r="C6" s="43" t="s">
        <v>93</v>
      </c>
    </row>
    <row r="7" spans="2:3" ht="112.5">
      <c r="B7" s="14" t="s">
        <v>14</v>
      </c>
      <c r="C7" s="43" t="s">
        <v>91</v>
      </c>
    </row>
    <row r="8" spans="2:3" ht="56.25">
      <c r="B8" s="14" t="s">
        <v>15</v>
      </c>
      <c r="C8" s="43">
        <v>6033</v>
      </c>
    </row>
    <row r="9" spans="2:3" ht="75">
      <c r="B9" s="15" t="s">
        <v>16</v>
      </c>
      <c r="C9" s="44">
        <v>6033</v>
      </c>
    </row>
    <row r="10" spans="2:3" ht="75">
      <c r="B10" s="15" t="s">
        <v>17</v>
      </c>
      <c r="C10" s="43"/>
    </row>
    <row r="11" spans="2:3" ht="75">
      <c r="B11" s="15" t="s">
        <v>18</v>
      </c>
      <c r="C11" s="43"/>
    </row>
    <row r="12" spans="2:3" ht="56.25">
      <c r="B12" s="14" t="s">
        <v>19</v>
      </c>
      <c r="C12" s="43">
        <v>7113.8</v>
      </c>
    </row>
    <row r="13" spans="2:3" ht="37.5">
      <c r="B13" s="15" t="s">
        <v>20</v>
      </c>
      <c r="C13" s="43">
        <v>1075.8</v>
      </c>
    </row>
    <row r="14" spans="2:3" ht="57" thickBot="1">
      <c r="B14" s="12" t="s">
        <v>21</v>
      </c>
      <c r="C14" s="43"/>
    </row>
  </sheetData>
  <sheetProtection/>
  <mergeCells count="3">
    <mergeCell ref="B1:C1"/>
    <mergeCell ref="B3:B4"/>
    <mergeCell ref="C3:C4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8"/>
  <sheetViews>
    <sheetView view="pageBreakPreview" zoomScale="60" zoomScaleNormal="75" zoomScalePageLayoutView="0" workbookViewId="0" topLeftCell="A1">
      <selection activeCell="C14" sqref="C14:C15"/>
    </sheetView>
  </sheetViews>
  <sheetFormatPr defaultColWidth="9.00390625" defaultRowHeight="12.75"/>
  <cols>
    <col min="1" max="1" width="9.125" style="2" customWidth="1"/>
    <col min="2" max="2" width="51.75390625" style="2" customWidth="1"/>
    <col min="3" max="3" width="35.625" style="2" customWidth="1"/>
    <col min="4" max="16384" width="9.125" style="2" customWidth="1"/>
  </cols>
  <sheetData>
    <row r="1" spans="2:3" s="1" customFormat="1" ht="54" customHeight="1">
      <c r="B1" s="61" t="s">
        <v>22</v>
      </c>
      <c r="C1" s="61"/>
    </row>
    <row r="3" spans="2:3" s="7" customFormat="1" ht="20.25" customHeight="1">
      <c r="B3" s="64" t="s">
        <v>23</v>
      </c>
      <c r="C3" s="64" t="s">
        <v>24</v>
      </c>
    </row>
    <row r="4" spans="2:3" s="7" customFormat="1" ht="35.25" customHeight="1">
      <c r="B4" s="64"/>
      <c r="C4" s="64"/>
    </row>
    <row r="5" spans="2:3" s="1" customFormat="1" ht="18.75">
      <c r="B5" s="16" t="s">
        <v>25</v>
      </c>
      <c r="C5" s="17">
        <v>14222.7</v>
      </c>
    </row>
    <row r="6" spans="2:3" ht="18.75">
      <c r="B6" s="18" t="s">
        <v>26</v>
      </c>
      <c r="C6" s="19"/>
    </row>
    <row r="7" spans="2:3" ht="18.75">
      <c r="B7" s="18" t="s">
        <v>27</v>
      </c>
      <c r="C7" s="19">
        <v>6033</v>
      </c>
    </row>
    <row r="8" spans="2:3" ht="18.75">
      <c r="B8" s="18" t="s">
        <v>28</v>
      </c>
      <c r="C8" s="19"/>
    </row>
    <row r="9" spans="2:3" ht="18.75">
      <c r="B9" s="18" t="s">
        <v>29</v>
      </c>
      <c r="C9" s="19">
        <v>3053.8</v>
      </c>
    </row>
    <row r="10" spans="2:3" ht="18.75">
      <c r="B10" s="18" t="s">
        <v>30</v>
      </c>
      <c r="C10" s="19">
        <v>2979.2</v>
      </c>
    </row>
    <row r="11" spans="2:3" ht="18.75">
      <c r="B11" s="18" t="s">
        <v>31</v>
      </c>
      <c r="C11" s="19">
        <v>254.3</v>
      </c>
    </row>
    <row r="12" spans="2:3" ht="18.75">
      <c r="B12" s="18" t="s">
        <v>32</v>
      </c>
      <c r="C12" s="19">
        <v>275.9</v>
      </c>
    </row>
    <row r="13" spans="2:3" ht="18.75">
      <c r="B13" s="18" t="s">
        <v>33</v>
      </c>
      <c r="C13" s="19">
        <v>1075.8</v>
      </c>
    </row>
    <row r="14" spans="2:3" ht="18.75">
      <c r="B14" s="18" t="s">
        <v>28</v>
      </c>
      <c r="C14" s="19"/>
    </row>
    <row r="15" spans="2:3" ht="18.75">
      <c r="B15" s="18" t="s">
        <v>34</v>
      </c>
      <c r="C15" s="19">
        <v>954</v>
      </c>
    </row>
    <row r="16" spans="2:3" ht="18.75">
      <c r="B16" s="18" t="s">
        <v>83</v>
      </c>
      <c r="C16" s="19">
        <v>3228</v>
      </c>
    </row>
    <row r="17" spans="2:3" ht="18.75">
      <c r="B17" s="18" t="s">
        <v>35</v>
      </c>
      <c r="C17" s="19">
        <v>3401</v>
      </c>
    </row>
    <row r="18" spans="2:3" ht="18.75">
      <c r="B18" s="18" t="s">
        <v>32</v>
      </c>
      <c r="C18" s="19">
        <v>539.1</v>
      </c>
    </row>
    <row r="19" spans="2:3" s="1" customFormat="1" ht="18.75">
      <c r="B19" s="16" t="s">
        <v>36</v>
      </c>
      <c r="C19" s="17">
        <v>262.7</v>
      </c>
    </row>
    <row r="20" spans="2:3" ht="18.75">
      <c r="B20" s="18" t="s">
        <v>26</v>
      </c>
      <c r="C20" s="19"/>
    </row>
    <row r="21" spans="2:3" ht="18.75">
      <c r="B21" s="18" t="s">
        <v>37</v>
      </c>
      <c r="C21" s="19"/>
    </row>
    <row r="22" spans="2:3" ht="18.75">
      <c r="B22" s="18" t="s">
        <v>38</v>
      </c>
      <c r="C22" s="19">
        <v>149.8</v>
      </c>
    </row>
    <row r="23" spans="2:3" s="1" customFormat="1" ht="18" customHeight="1">
      <c r="B23" s="16" t="s">
        <v>39</v>
      </c>
      <c r="C23" s="17">
        <v>702.9</v>
      </c>
    </row>
    <row r="24" spans="2:3" ht="18.75">
      <c r="B24" s="18" t="s">
        <v>26</v>
      </c>
      <c r="C24" s="19"/>
    </row>
    <row r="25" spans="2:3" ht="18.75">
      <c r="B25" s="18" t="s">
        <v>40</v>
      </c>
      <c r="C25" s="19">
        <v>107.1</v>
      </c>
    </row>
    <row r="26" ht="90" customHeight="1"/>
    <row r="27" ht="18.75">
      <c r="B27" s="1" t="s">
        <v>41</v>
      </c>
    </row>
    <row r="28" spans="2:3" ht="55.5" customHeight="1">
      <c r="B28" s="65" t="s">
        <v>42</v>
      </c>
      <c r="C28" s="65"/>
    </row>
  </sheetData>
  <sheetProtection/>
  <mergeCells count="4">
    <mergeCell ref="B1:C1"/>
    <mergeCell ref="B3:B4"/>
    <mergeCell ref="C3:C4"/>
    <mergeCell ref="B28:C2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="90" zoomScaleSheetLayoutView="90" zoomScalePageLayoutView="0" workbookViewId="0" topLeftCell="A1">
      <selection activeCell="G11" sqref="G11"/>
    </sheetView>
  </sheetViews>
  <sheetFormatPr defaultColWidth="9.00390625" defaultRowHeight="12.75"/>
  <cols>
    <col min="1" max="1" width="28.625" style="21" customWidth="1"/>
    <col min="2" max="2" width="14.125" style="40" customWidth="1"/>
    <col min="3" max="3" width="12.375" style="40" customWidth="1"/>
    <col min="4" max="4" width="11.375" style="40" customWidth="1"/>
    <col min="5" max="5" width="13.75390625" style="40" customWidth="1"/>
    <col min="6" max="6" width="16.00390625" style="40" customWidth="1"/>
    <col min="7" max="9" width="11.00390625" style="40" customWidth="1"/>
    <col min="10" max="10" width="11.125" style="40" customWidth="1"/>
    <col min="11" max="16384" width="9.125" style="40" customWidth="1"/>
  </cols>
  <sheetData>
    <row r="1" spans="1:10" s="21" customFormat="1" ht="23.25" customHeight="1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s="21" customFormat="1" ht="13.5" customHeight="1">
      <c r="A2" s="22"/>
      <c r="B2" s="23"/>
      <c r="C2" s="23"/>
      <c r="D2" s="23"/>
      <c r="E2" s="23"/>
      <c r="F2" s="23"/>
      <c r="G2" s="23"/>
      <c r="H2" s="23"/>
      <c r="I2" s="23"/>
      <c r="J2" s="23"/>
    </row>
    <row r="3" spans="1:10" s="21" customFormat="1" ht="12.75">
      <c r="A3" s="66" t="s">
        <v>23</v>
      </c>
      <c r="B3" s="73" t="s">
        <v>44</v>
      </c>
      <c r="C3" s="74"/>
      <c r="D3" s="75"/>
      <c r="E3" s="70" t="s">
        <v>45</v>
      </c>
      <c r="F3" s="70"/>
      <c r="G3" s="70"/>
      <c r="H3" s="70"/>
      <c r="I3" s="70"/>
      <c r="J3" s="70"/>
    </row>
    <row r="4" spans="1:10" s="21" customFormat="1" ht="43.5" customHeight="1">
      <c r="A4" s="72"/>
      <c r="B4" s="66" t="s">
        <v>24</v>
      </c>
      <c r="C4" s="70" t="s">
        <v>60</v>
      </c>
      <c r="D4" s="70"/>
      <c r="E4" s="76" t="s">
        <v>61</v>
      </c>
      <c r="F4" s="77"/>
      <c r="G4" s="77"/>
      <c r="H4" s="77"/>
      <c r="I4" s="77"/>
      <c r="J4" s="78"/>
    </row>
    <row r="5" spans="1:10" s="21" customFormat="1" ht="27" customHeight="1">
      <c r="A5" s="72"/>
      <c r="B5" s="72"/>
      <c r="C5" s="66" t="s">
        <v>62</v>
      </c>
      <c r="D5" s="66" t="s">
        <v>63</v>
      </c>
      <c r="E5" s="70" t="s">
        <v>64</v>
      </c>
      <c r="F5" s="66" t="s">
        <v>65</v>
      </c>
      <c r="G5" s="66" t="s">
        <v>66</v>
      </c>
      <c r="H5" s="68" t="s">
        <v>67</v>
      </c>
      <c r="I5" s="70" t="s">
        <v>60</v>
      </c>
      <c r="J5" s="70"/>
    </row>
    <row r="6" spans="1:10" s="21" customFormat="1" ht="39.75" customHeight="1">
      <c r="A6" s="67"/>
      <c r="B6" s="67"/>
      <c r="C6" s="67"/>
      <c r="D6" s="67"/>
      <c r="E6" s="70"/>
      <c r="F6" s="67"/>
      <c r="G6" s="67"/>
      <c r="H6" s="69"/>
      <c r="I6" s="20" t="s">
        <v>62</v>
      </c>
      <c r="J6" s="20" t="s">
        <v>63</v>
      </c>
    </row>
    <row r="7" spans="1:10" s="25" customFormat="1" ht="12" customHeight="1">
      <c r="A7" s="24">
        <v>1</v>
      </c>
      <c r="B7" s="24">
        <v>2</v>
      </c>
      <c r="C7" s="24">
        <v>3</v>
      </c>
      <c r="D7" s="24">
        <v>4</v>
      </c>
      <c r="E7" s="20" t="s">
        <v>68</v>
      </c>
      <c r="F7" s="24">
        <v>6</v>
      </c>
      <c r="G7" s="24">
        <v>7</v>
      </c>
      <c r="H7" s="24">
        <v>8</v>
      </c>
      <c r="I7" s="20">
        <v>9</v>
      </c>
      <c r="J7" s="20">
        <v>10</v>
      </c>
    </row>
    <row r="8" spans="1:10" s="25" customFormat="1" ht="27.75" customHeight="1">
      <c r="A8" s="26" t="s">
        <v>46</v>
      </c>
      <c r="B8" s="27">
        <v>142126.5</v>
      </c>
      <c r="C8" s="27"/>
      <c r="D8" s="27"/>
      <c r="E8" s="27"/>
      <c r="F8" s="27">
        <v>142126.5</v>
      </c>
      <c r="G8" s="27"/>
      <c r="H8" s="27">
        <v>47612.21</v>
      </c>
      <c r="I8" s="27"/>
      <c r="J8" s="27"/>
    </row>
    <row r="9" spans="1:10" s="25" customFormat="1" ht="12.75">
      <c r="A9" s="28" t="s">
        <v>47</v>
      </c>
      <c r="B9" s="29">
        <f>B11+B12+B13</f>
        <v>22571421.79</v>
      </c>
      <c r="C9" s="29">
        <f>SUM(C11:C13)</f>
        <v>25844998</v>
      </c>
      <c r="D9" s="29">
        <f aca="true" t="shared" si="0" ref="D9:J9">SUM(D11:D13)</f>
        <v>26045266</v>
      </c>
      <c r="E9" s="29">
        <f t="shared" si="0"/>
        <v>22571421.79</v>
      </c>
      <c r="F9" s="29">
        <f t="shared" si="0"/>
        <v>22366600</v>
      </c>
      <c r="G9" s="29">
        <f t="shared" si="0"/>
        <v>102434</v>
      </c>
      <c r="H9" s="29">
        <f t="shared" si="0"/>
        <v>102387.79</v>
      </c>
      <c r="I9" s="29">
        <f t="shared" si="0"/>
        <v>25844998</v>
      </c>
      <c r="J9" s="29">
        <f t="shared" si="0"/>
        <v>26045266</v>
      </c>
    </row>
    <row r="10" spans="1:10" s="21" customFormat="1" ht="12.75">
      <c r="A10" s="28" t="s">
        <v>28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s="21" customFormat="1" ht="25.5">
      <c r="A11" s="31" t="s">
        <v>65</v>
      </c>
      <c r="B11" s="42">
        <f>E11</f>
        <v>22366600</v>
      </c>
      <c r="C11" s="30">
        <v>25024400</v>
      </c>
      <c r="D11" s="30">
        <v>25911600</v>
      </c>
      <c r="E11" s="30">
        <f>F11+G11+H11</f>
        <v>22366600</v>
      </c>
      <c r="F11" s="30">
        <v>22366600</v>
      </c>
      <c r="G11" s="30"/>
      <c r="H11" s="30"/>
      <c r="I11" s="30">
        <v>25024400</v>
      </c>
      <c r="J11" s="30">
        <v>25911600</v>
      </c>
    </row>
    <row r="12" spans="1:10" s="21" customFormat="1" ht="12.75">
      <c r="A12" s="31" t="s">
        <v>66</v>
      </c>
      <c r="B12" s="30">
        <v>102434</v>
      </c>
      <c r="C12" s="30">
        <v>820598</v>
      </c>
      <c r="D12" s="30">
        <v>133666</v>
      </c>
      <c r="E12" s="30">
        <f aca="true" t="shared" si="1" ref="E12:E36">F12+G12+H12</f>
        <v>102434</v>
      </c>
      <c r="F12" s="30"/>
      <c r="G12" s="30">
        <v>102434</v>
      </c>
      <c r="H12" s="30"/>
      <c r="I12" s="30">
        <v>820598</v>
      </c>
      <c r="J12" s="30">
        <v>133666</v>
      </c>
    </row>
    <row r="13" spans="1:10" s="21" customFormat="1" ht="25.5">
      <c r="A13" s="32" t="s">
        <v>67</v>
      </c>
      <c r="B13" s="30">
        <f>E13</f>
        <v>102387.79</v>
      </c>
      <c r="C13" s="30"/>
      <c r="D13" s="30"/>
      <c r="E13" s="30">
        <f t="shared" si="1"/>
        <v>102387.79</v>
      </c>
      <c r="F13" s="30"/>
      <c r="G13" s="30"/>
      <c r="H13" s="30">
        <v>102387.79</v>
      </c>
      <c r="I13" s="30"/>
      <c r="J13" s="30"/>
    </row>
    <row r="14" spans="1:10" s="21" customFormat="1" ht="12.75">
      <c r="A14" s="31" t="s">
        <v>48</v>
      </c>
      <c r="B14" s="29">
        <f aca="true" t="shared" si="2" ref="B14:G14">SUM((B16+B18+B19+B21+B23+B24+B26+B27))+B28</f>
        <v>22612471.7</v>
      </c>
      <c r="C14" s="29">
        <f t="shared" si="2"/>
        <v>25844998</v>
      </c>
      <c r="D14" s="29">
        <f t="shared" si="2"/>
        <v>26045266</v>
      </c>
      <c r="E14" s="29">
        <f t="shared" si="2"/>
        <v>22612471.7</v>
      </c>
      <c r="F14" s="29">
        <f t="shared" si="2"/>
        <v>22508726.5</v>
      </c>
      <c r="G14" s="29">
        <f t="shared" si="2"/>
        <v>102434</v>
      </c>
      <c r="H14" s="29">
        <f>SUM((H16+H18+H19+H21+H23+H24+H26+H27+H17))+H28</f>
        <v>149999.99999999997</v>
      </c>
      <c r="I14" s="29">
        <f>SUM((I16+I18+I19+I21+I23+I24+I26+I27+I17))+I28</f>
        <v>25844998</v>
      </c>
      <c r="J14" s="29">
        <f>SUM((J16+J18+J19+J21+J23+J24+J26+J27+J17))+J28</f>
        <v>26045266</v>
      </c>
    </row>
    <row r="15" spans="1:10" s="21" customFormat="1" ht="12.75">
      <c r="A15" s="31" t="s">
        <v>28</v>
      </c>
      <c r="B15" s="30">
        <f aca="true" t="shared" si="3" ref="B15:B36">E15</f>
        <v>0</v>
      </c>
      <c r="C15" s="30"/>
      <c r="D15" s="30"/>
      <c r="E15" s="30"/>
      <c r="F15" s="30"/>
      <c r="G15" s="30"/>
      <c r="H15" s="30"/>
      <c r="I15" s="30"/>
      <c r="J15" s="30"/>
    </row>
    <row r="16" spans="1:10" s="21" customFormat="1" ht="12.75">
      <c r="A16" s="31" t="s">
        <v>49</v>
      </c>
      <c r="B16" s="27">
        <f t="shared" si="3"/>
        <v>13952800</v>
      </c>
      <c r="C16" s="30">
        <v>15742800</v>
      </c>
      <c r="D16" s="30">
        <v>16627300</v>
      </c>
      <c r="E16" s="30">
        <v>13952800</v>
      </c>
      <c r="F16" s="30">
        <v>13952800</v>
      </c>
      <c r="G16" s="30"/>
      <c r="H16" s="30"/>
      <c r="I16" s="30">
        <v>15742800</v>
      </c>
      <c r="J16" s="30">
        <v>16627300</v>
      </c>
    </row>
    <row r="17" spans="1:10" s="21" customFormat="1" ht="12.75">
      <c r="A17" s="31" t="s">
        <v>58</v>
      </c>
      <c r="B17" s="30">
        <f t="shared" si="3"/>
        <v>0</v>
      </c>
      <c r="C17" s="30"/>
      <c r="D17" s="30"/>
      <c r="E17" s="30"/>
      <c r="F17" s="30"/>
      <c r="G17" s="30"/>
      <c r="H17" s="30">
        <v>6562.3</v>
      </c>
      <c r="I17" s="30"/>
      <c r="J17" s="30"/>
    </row>
    <row r="18" spans="1:10" s="21" customFormat="1" ht="25.5">
      <c r="A18" s="31" t="s">
        <v>50</v>
      </c>
      <c r="B18" s="27">
        <f t="shared" si="3"/>
        <v>4213800</v>
      </c>
      <c r="C18" s="30">
        <v>4754300</v>
      </c>
      <c r="D18" s="30">
        <v>5021400</v>
      </c>
      <c r="E18" s="30">
        <v>4213800</v>
      </c>
      <c r="F18" s="30">
        <v>4213800</v>
      </c>
      <c r="G18" s="30"/>
      <c r="H18" s="30"/>
      <c r="I18" s="30">
        <v>4754300</v>
      </c>
      <c r="J18" s="30">
        <v>5021400</v>
      </c>
    </row>
    <row r="19" spans="1:10" s="21" customFormat="1" ht="12.75">
      <c r="A19" s="31" t="s">
        <v>51</v>
      </c>
      <c r="B19" s="27">
        <f t="shared" si="3"/>
        <v>166806.06</v>
      </c>
      <c r="C19" s="30">
        <v>151377</v>
      </c>
      <c r="D19" s="30">
        <v>156514</v>
      </c>
      <c r="E19" s="30">
        <v>166806.06</v>
      </c>
      <c r="F19" s="30">
        <v>100000</v>
      </c>
      <c r="G19" s="30">
        <v>46706</v>
      </c>
      <c r="H19" s="30">
        <v>20100.06</v>
      </c>
      <c r="I19" s="30">
        <v>151377</v>
      </c>
      <c r="J19" s="30">
        <v>156514</v>
      </c>
    </row>
    <row r="20" spans="1:10" s="21" customFormat="1" ht="12.75">
      <c r="A20" s="31" t="s">
        <v>59</v>
      </c>
      <c r="B20" s="30">
        <f t="shared" si="3"/>
        <v>0</v>
      </c>
      <c r="C20" s="30"/>
      <c r="D20" s="30"/>
      <c r="E20" s="30"/>
      <c r="F20" s="30"/>
      <c r="G20" s="30"/>
      <c r="H20" s="30"/>
      <c r="I20" s="30"/>
      <c r="J20" s="30"/>
    </row>
    <row r="21" spans="1:10" s="21" customFormat="1" ht="12.75">
      <c r="A21" s="31" t="s">
        <v>52</v>
      </c>
      <c r="B21" s="27">
        <f t="shared" si="3"/>
        <v>1000000</v>
      </c>
      <c r="C21" s="30">
        <v>1082900</v>
      </c>
      <c r="D21" s="30">
        <v>1100000</v>
      </c>
      <c r="E21" s="30">
        <f t="shared" si="1"/>
        <v>1000000</v>
      </c>
      <c r="F21" s="30">
        <v>1000000</v>
      </c>
      <c r="G21" s="30"/>
      <c r="H21" s="30"/>
      <c r="I21" s="30">
        <v>1082900</v>
      </c>
      <c r="J21" s="30">
        <v>1100000</v>
      </c>
    </row>
    <row r="22" spans="1:10" s="21" customFormat="1" ht="25.5">
      <c r="A22" s="33" t="s">
        <v>69</v>
      </c>
      <c r="B22" s="30">
        <f t="shared" si="3"/>
        <v>0</v>
      </c>
      <c r="C22" s="30"/>
      <c r="D22" s="30"/>
      <c r="E22" s="30">
        <f t="shared" si="1"/>
        <v>0</v>
      </c>
      <c r="F22" s="30"/>
      <c r="G22" s="30"/>
      <c r="H22" s="30"/>
      <c r="I22" s="30"/>
      <c r="J22" s="30"/>
    </row>
    <row r="23" spans="1:10" s="21" customFormat="1" ht="25.5">
      <c r="A23" s="33" t="s">
        <v>53</v>
      </c>
      <c r="B23" s="27">
        <f t="shared" si="3"/>
        <v>243524.53</v>
      </c>
      <c r="C23" s="30">
        <v>1000000</v>
      </c>
      <c r="D23" s="30">
        <v>300000</v>
      </c>
      <c r="E23" s="30">
        <f t="shared" si="1"/>
        <v>243524.53</v>
      </c>
      <c r="F23" s="30">
        <v>200000</v>
      </c>
      <c r="G23" s="30"/>
      <c r="H23" s="30">
        <v>43524.53</v>
      </c>
      <c r="I23" s="30">
        <v>1000000</v>
      </c>
      <c r="J23" s="30">
        <v>300000</v>
      </c>
    </row>
    <row r="24" spans="1:10" s="21" customFormat="1" ht="12.75">
      <c r="A24" s="31" t="s">
        <v>54</v>
      </c>
      <c r="B24" s="27">
        <f t="shared" si="3"/>
        <v>803124.34</v>
      </c>
      <c r="C24" s="30">
        <v>769221</v>
      </c>
      <c r="D24" s="30">
        <v>595652</v>
      </c>
      <c r="E24" s="30">
        <f t="shared" si="1"/>
        <v>803124.34</v>
      </c>
      <c r="F24" s="30">
        <v>704200</v>
      </c>
      <c r="G24" s="30">
        <v>55728</v>
      </c>
      <c r="H24" s="30">
        <v>43196.34</v>
      </c>
      <c r="I24" s="30">
        <v>769221</v>
      </c>
      <c r="J24" s="30">
        <v>595652</v>
      </c>
    </row>
    <row r="25" spans="1:10" s="21" customFormat="1" ht="25.5">
      <c r="A25" s="33" t="s">
        <v>70</v>
      </c>
      <c r="B25" s="30">
        <f t="shared" si="3"/>
        <v>0</v>
      </c>
      <c r="C25" s="30"/>
      <c r="D25" s="30"/>
      <c r="E25" s="30">
        <f t="shared" si="1"/>
        <v>0</v>
      </c>
      <c r="F25" s="30"/>
      <c r="G25" s="30"/>
      <c r="H25" s="30"/>
      <c r="I25" s="30"/>
      <c r="J25" s="30"/>
    </row>
    <row r="26" spans="1:10" s="21" customFormat="1" ht="12.75">
      <c r="A26" s="31" t="s">
        <v>55</v>
      </c>
      <c r="B26" s="27">
        <f t="shared" si="3"/>
        <v>202020</v>
      </c>
      <c r="C26" s="30">
        <v>194400</v>
      </c>
      <c r="D26" s="30">
        <v>194400</v>
      </c>
      <c r="E26" s="30">
        <f t="shared" si="1"/>
        <v>202020</v>
      </c>
      <c r="F26" s="30">
        <v>194400</v>
      </c>
      <c r="G26" s="30"/>
      <c r="H26" s="30">
        <v>7620</v>
      </c>
      <c r="I26" s="30">
        <v>194400</v>
      </c>
      <c r="J26" s="30">
        <v>194400</v>
      </c>
    </row>
    <row r="27" spans="1:10" s="21" customFormat="1" ht="25.5">
      <c r="A27" s="33" t="s">
        <v>71</v>
      </c>
      <c r="B27" s="27">
        <f t="shared" si="3"/>
        <v>14468.4</v>
      </c>
      <c r="C27" s="30"/>
      <c r="D27" s="30"/>
      <c r="E27" s="30">
        <f t="shared" si="1"/>
        <v>14468.4</v>
      </c>
      <c r="F27" s="30"/>
      <c r="G27" s="30"/>
      <c r="H27" s="30">
        <v>14468.4</v>
      </c>
      <c r="I27" s="30"/>
      <c r="J27" s="30"/>
    </row>
    <row r="28" spans="1:10" s="21" customFormat="1" ht="38.25">
      <c r="A28" s="34" t="s">
        <v>72</v>
      </c>
      <c r="B28" s="35">
        <f>SUM(B29:B32)</f>
        <v>2015928.37</v>
      </c>
      <c r="C28" s="35">
        <f aca="true" t="shared" si="4" ref="C28:J28">SUM(C29:C32)</f>
        <v>2150000</v>
      </c>
      <c r="D28" s="35">
        <f t="shared" si="4"/>
        <v>2050000</v>
      </c>
      <c r="E28" s="35">
        <f t="shared" si="4"/>
        <v>2015928.37</v>
      </c>
      <c r="F28" s="35">
        <f t="shared" si="4"/>
        <v>2143526.5</v>
      </c>
      <c r="G28" s="35">
        <f t="shared" si="4"/>
        <v>0</v>
      </c>
      <c r="H28" s="35">
        <f t="shared" si="4"/>
        <v>14528.37</v>
      </c>
      <c r="I28" s="35">
        <f t="shared" si="4"/>
        <v>2150000</v>
      </c>
      <c r="J28" s="35">
        <f t="shared" si="4"/>
        <v>2050000</v>
      </c>
    </row>
    <row r="29" spans="1:10" s="21" customFormat="1" ht="25.5">
      <c r="A29" s="33" t="s">
        <v>73</v>
      </c>
      <c r="B29" s="30">
        <f t="shared" si="3"/>
        <v>100000</v>
      </c>
      <c r="C29" s="30">
        <v>100000</v>
      </c>
      <c r="D29" s="30">
        <v>100000</v>
      </c>
      <c r="E29" s="30">
        <v>100000</v>
      </c>
      <c r="F29" s="30">
        <v>100000</v>
      </c>
      <c r="G29" s="30"/>
      <c r="H29" s="30"/>
      <c r="I29" s="30">
        <v>100000</v>
      </c>
      <c r="J29" s="30">
        <v>100000</v>
      </c>
    </row>
    <row r="30" spans="1:10" s="21" customFormat="1" ht="12.75">
      <c r="A30" s="33" t="s">
        <v>74</v>
      </c>
      <c r="B30" s="30">
        <f t="shared" si="3"/>
        <v>1300000</v>
      </c>
      <c r="C30" s="30">
        <v>1300000</v>
      </c>
      <c r="D30" s="30">
        <v>1300000</v>
      </c>
      <c r="E30" s="30">
        <v>1300000</v>
      </c>
      <c r="F30" s="30">
        <v>1300000</v>
      </c>
      <c r="G30" s="30"/>
      <c r="H30" s="30"/>
      <c r="I30" s="30">
        <v>1300000</v>
      </c>
      <c r="J30" s="30">
        <v>1300000</v>
      </c>
    </row>
    <row r="31" spans="1:10" s="21" customFormat="1" ht="12.75">
      <c r="A31" s="33" t="s">
        <v>86</v>
      </c>
      <c r="B31" s="30">
        <f t="shared" si="3"/>
        <v>251400</v>
      </c>
      <c r="C31" s="30">
        <v>300000</v>
      </c>
      <c r="D31" s="30">
        <v>200000</v>
      </c>
      <c r="E31" s="30">
        <v>251400</v>
      </c>
      <c r="F31" s="30">
        <v>251400</v>
      </c>
      <c r="G31" s="30"/>
      <c r="H31" s="30"/>
      <c r="I31" s="30">
        <v>300000</v>
      </c>
      <c r="J31" s="30">
        <v>200000</v>
      </c>
    </row>
    <row r="32" spans="1:10" s="21" customFormat="1" ht="12.75">
      <c r="A32" s="33" t="s">
        <v>75</v>
      </c>
      <c r="B32" s="30">
        <f t="shared" si="3"/>
        <v>364528.37</v>
      </c>
      <c r="C32" s="30">
        <v>450000</v>
      </c>
      <c r="D32" s="30">
        <v>450000</v>
      </c>
      <c r="E32" s="30">
        <v>364528.37</v>
      </c>
      <c r="F32" s="30">
        <v>492126.5</v>
      </c>
      <c r="G32" s="30"/>
      <c r="H32" s="30">
        <v>14528.37</v>
      </c>
      <c r="I32" s="30">
        <v>450000</v>
      </c>
      <c r="J32" s="30">
        <v>450000</v>
      </c>
    </row>
    <row r="33" spans="1:10" s="21" customFormat="1" ht="30.75" customHeight="1">
      <c r="A33" s="36" t="s">
        <v>56</v>
      </c>
      <c r="B33" s="30">
        <f t="shared" si="3"/>
        <v>0</v>
      </c>
      <c r="C33" s="30"/>
      <c r="D33" s="30"/>
      <c r="E33" s="30"/>
      <c r="F33" s="30"/>
      <c r="G33" s="30"/>
      <c r="H33" s="30"/>
      <c r="I33" s="30"/>
      <c r="J33" s="30"/>
    </row>
    <row r="34" spans="1:10" s="21" customFormat="1" ht="12.75">
      <c r="A34" s="37" t="s">
        <v>57</v>
      </c>
      <c r="B34" s="30">
        <f t="shared" si="3"/>
        <v>0</v>
      </c>
      <c r="C34" s="38"/>
      <c r="D34" s="38"/>
      <c r="E34" s="30">
        <f t="shared" si="1"/>
        <v>0</v>
      </c>
      <c r="F34" s="38"/>
      <c r="G34" s="38"/>
      <c r="H34" s="38"/>
      <c r="I34" s="38"/>
      <c r="J34" s="38"/>
    </row>
    <row r="35" spans="1:10" s="21" customFormat="1" ht="25.5" customHeight="1">
      <c r="A35" s="31" t="s">
        <v>76</v>
      </c>
      <c r="B35" s="30">
        <f t="shared" si="3"/>
        <v>0</v>
      </c>
      <c r="C35" s="30"/>
      <c r="D35" s="30"/>
      <c r="E35" s="30">
        <f t="shared" si="1"/>
        <v>0</v>
      </c>
      <c r="F35" s="38"/>
      <c r="G35" s="38"/>
      <c r="H35" s="38"/>
      <c r="I35" s="38"/>
      <c r="J35" s="38"/>
    </row>
    <row r="36" spans="1:10" s="21" customFormat="1" ht="48" customHeight="1">
      <c r="A36" s="39" t="s">
        <v>21</v>
      </c>
      <c r="B36" s="30">
        <f t="shared" si="3"/>
        <v>0</v>
      </c>
      <c r="C36" s="38"/>
      <c r="D36" s="38"/>
      <c r="E36" s="30">
        <f t="shared" si="1"/>
        <v>0</v>
      </c>
      <c r="F36" s="38"/>
      <c r="G36" s="38"/>
      <c r="H36" s="38"/>
      <c r="I36" s="38"/>
      <c r="J36" s="38"/>
    </row>
    <row r="37" spans="1:10" s="21" customFormat="1" ht="12.75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s="21" customFormat="1" ht="12.75">
      <c r="A38" s="40" t="s">
        <v>77</v>
      </c>
      <c r="B38" s="40"/>
      <c r="C38" s="40"/>
      <c r="D38" s="40"/>
      <c r="E38" s="40" t="s">
        <v>87</v>
      </c>
      <c r="F38" s="40"/>
      <c r="G38" s="40"/>
      <c r="H38" s="40"/>
      <c r="I38" s="40"/>
      <c r="J38" s="40"/>
    </row>
    <row r="39" spans="1:3" s="21" customFormat="1" ht="12.75">
      <c r="A39" s="40"/>
      <c r="B39" s="40" t="s">
        <v>78</v>
      </c>
      <c r="C39" s="40"/>
    </row>
    <row r="40" spans="1:3" s="21" customFormat="1" ht="12.75">
      <c r="A40" s="40" t="s">
        <v>79</v>
      </c>
      <c r="B40" s="40"/>
      <c r="C40" s="40"/>
    </row>
    <row r="41" spans="1:3" s="21" customFormat="1" ht="12.75">
      <c r="A41" s="40" t="s">
        <v>80</v>
      </c>
      <c r="B41" s="40"/>
      <c r="C41" s="40"/>
    </row>
    <row r="42" spans="1:3" s="21" customFormat="1" ht="12.75">
      <c r="A42" s="40"/>
      <c r="B42" s="40" t="s">
        <v>81</v>
      </c>
      <c r="C42" s="40"/>
    </row>
    <row r="43" spans="1:5" s="21" customFormat="1" ht="12.75">
      <c r="A43" s="41" t="s">
        <v>89</v>
      </c>
      <c r="B43" s="40"/>
      <c r="C43" s="40" t="s">
        <v>90</v>
      </c>
      <c r="E43" s="21" t="s">
        <v>88</v>
      </c>
    </row>
    <row r="44" spans="1:3" s="21" customFormat="1" ht="12.75">
      <c r="A44" s="41" t="s">
        <v>82</v>
      </c>
      <c r="B44" s="40"/>
      <c r="C44" s="40"/>
    </row>
    <row r="45" spans="1:3" s="21" customFormat="1" ht="12.75">
      <c r="A45" s="41"/>
      <c r="B45" s="40"/>
      <c r="C45" s="40"/>
    </row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="21" customFormat="1" ht="12.75"/>
    <row r="102" s="21" customFormat="1" ht="12.75"/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/>
    <row r="117" s="21" customFormat="1" ht="12.75"/>
    <row r="118" s="21" customFormat="1" ht="12.75"/>
    <row r="119" s="21" customFormat="1" ht="12.75"/>
    <row r="120" s="21" customFormat="1" ht="12.75"/>
    <row r="121" s="21" customFormat="1" ht="12.75"/>
    <row r="122" s="21" customFormat="1" ht="12.75"/>
    <row r="123" s="21" customFormat="1" ht="12.75"/>
    <row r="124" s="21" customFormat="1" ht="12.75"/>
    <row r="125" s="21" customFormat="1" ht="12.75"/>
    <row r="126" s="21" customFormat="1" ht="12.75"/>
    <row r="127" s="21" customFormat="1" ht="12.75"/>
    <row r="128" s="21" customFormat="1" ht="12.75"/>
    <row r="129" s="21" customFormat="1" ht="12.75"/>
    <row r="130" s="21" customFormat="1" ht="12.75"/>
    <row r="131" s="21" customFormat="1" ht="12.75"/>
    <row r="132" s="21" customFormat="1" ht="12.75"/>
    <row r="133" s="21" customFormat="1" ht="12.75"/>
    <row r="134" s="21" customFormat="1" ht="12.75"/>
    <row r="135" s="21" customFormat="1" ht="12.75"/>
    <row r="136" s="21" customFormat="1" ht="12.75"/>
    <row r="137" s="21" customFormat="1" ht="12.75"/>
    <row r="138" s="21" customFormat="1" ht="12.75"/>
    <row r="139" s="21" customFormat="1" ht="12.75"/>
    <row r="140" s="21" customFormat="1" ht="12.75"/>
    <row r="141" s="21" customFormat="1" ht="12.75"/>
    <row r="142" s="21" customFormat="1" ht="12.75"/>
    <row r="143" s="21" customFormat="1" ht="12.75"/>
    <row r="144" s="21" customFormat="1" ht="12.75"/>
    <row r="145" s="21" customFormat="1" ht="12.75"/>
    <row r="146" s="21" customFormat="1" ht="12.75"/>
    <row r="147" s="21" customFormat="1" ht="12.75"/>
    <row r="148" s="21" customFormat="1" ht="12.75"/>
    <row r="149" s="21" customFormat="1" ht="12.75"/>
    <row r="150" s="21" customFormat="1" ht="12.75"/>
    <row r="151" s="21" customFormat="1" ht="12.75"/>
    <row r="152" s="21" customFormat="1" ht="12.75"/>
    <row r="153" s="21" customFormat="1" ht="12.75"/>
    <row r="154" s="21" customFormat="1" ht="12.75"/>
    <row r="155" s="21" customFormat="1" ht="12.75"/>
    <row r="156" s="21" customFormat="1" ht="12.75"/>
    <row r="157" s="21" customFormat="1" ht="12.75"/>
    <row r="158" s="21" customFormat="1" ht="12.75"/>
    <row r="159" s="21" customFormat="1" ht="12.75"/>
    <row r="160" s="21" customFormat="1" ht="12.75"/>
    <row r="161" s="21" customFormat="1" ht="12.75"/>
    <row r="162" s="21" customFormat="1" ht="12.75"/>
    <row r="163" s="21" customFormat="1" ht="12.75"/>
    <row r="164" s="21" customFormat="1" ht="12.75"/>
    <row r="165" s="21" customFormat="1" ht="12.75"/>
    <row r="166" s="21" customFormat="1" ht="12.75"/>
    <row r="167" s="21" customFormat="1" ht="12.75"/>
    <row r="168" s="21" customFormat="1" ht="12.75"/>
    <row r="169" s="21" customFormat="1" ht="12.75"/>
    <row r="170" s="21" customFormat="1" ht="12.75"/>
    <row r="171" s="21" customFormat="1" ht="12.75"/>
  </sheetData>
  <sheetProtection/>
  <mergeCells count="14">
    <mergeCell ref="E4:J4"/>
    <mergeCell ref="C5:C6"/>
    <mergeCell ref="D5:D6"/>
    <mergeCell ref="E5:E6"/>
    <mergeCell ref="F5:F6"/>
    <mergeCell ref="G5:G6"/>
    <mergeCell ref="H5:H6"/>
    <mergeCell ref="I5:J5"/>
    <mergeCell ref="A1:J1"/>
    <mergeCell ref="A3:A6"/>
    <mergeCell ref="B3:D3"/>
    <mergeCell ref="E3:J3"/>
    <mergeCell ref="B4:B6"/>
    <mergeCell ref="C4:D4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МТиСЗН 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morozovalv</dc:creator>
  <cp:keywords/>
  <dc:description/>
  <cp:lastModifiedBy>Администратор</cp:lastModifiedBy>
  <cp:lastPrinted>2017-01-13T06:08:12Z</cp:lastPrinted>
  <dcterms:created xsi:type="dcterms:W3CDTF">2011-07-27T06:22:45Z</dcterms:created>
  <dcterms:modified xsi:type="dcterms:W3CDTF">2017-03-30T06:32:29Z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